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tudentlandstede.sharepoint.com/sites/KB/landstede/ICTTechnologie/Kwalificatiedossiers/Harderwijk/MBO-SCRUM/algemeen/"/>
    </mc:Choice>
  </mc:AlternateContent>
  <xr:revisionPtr revIDLastSave="10" documentId="11_EC98D3D6F5B9C62BF83A8EF05624DB03E98A3EDA" xr6:coauthVersionLast="45" xr6:coauthVersionMax="45" xr10:uidLastSave="{2B30C76B-49F9-4993-939B-B0447E710AC9}"/>
  <bookViews>
    <workbookView minimized="1" xWindow="780" yWindow="780" windowWidth="21600" windowHeight="11385" tabRatio="413" firstSheet="1" xr2:uid="{00000000-000D-0000-FFFF-FFFF00000000}"/>
  </bookViews>
  <sheets>
    <sheet name="Sprint" sheetId="2" r:id="rId1"/>
    <sheet name="Sprint grafiek" sheetId="1" r:id="rId2"/>
  </sheet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0" i="2" l="1"/>
  <c r="AL20" i="2"/>
  <c r="H3" i="2"/>
  <c r="M20" i="2"/>
  <c r="G3" i="2"/>
  <c r="AK20" i="2"/>
  <c r="J3" i="2"/>
  <c r="AC20" i="2"/>
  <c r="I3" i="2"/>
  <c r="F3" i="2"/>
  <c r="K3" i="2"/>
  <c r="L3" i="2"/>
  <c r="B3" i="2"/>
  <c r="C3" i="2"/>
  <c r="D3" i="2"/>
  <c r="N20" i="2"/>
  <c r="D4" i="2"/>
  <c r="C4" i="2"/>
  <c r="B4" i="2"/>
  <c r="B5" i="2"/>
  <c r="B6" i="2"/>
  <c r="B7" i="2"/>
  <c r="B2" i="2"/>
  <c r="C2" i="2"/>
  <c r="D2" i="2"/>
  <c r="AD20" i="2"/>
  <c r="V20" i="2"/>
  <c r="D7" i="2"/>
  <c r="D6" i="2"/>
  <c r="D5" i="2"/>
  <c r="C7" i="2"/>
  <c r="C6" i="2"/>
  <c r="C5" i="2"/>
</calcChain>
</file>

<file path=xl/sharedStrings.xml><?xml version="1.0" encoding="utf-8"?>
<sst xmlns="http://schemas.openxmlformats.org/spreadsheetml/2006/main" count="94" uniqueCount="79">
  <si>
    <t>Standaard</t>
  </si>
  <si>
    <t>Gepland</t>
  </si>
  <si>
    <t>Huidig</t>
  </si>
  <si>
    <t>Begin</t>
  </si>
  <si>
    <t>Sprint 1</t>
  </si>
  <si>
    <t>Sprint 2</t>
  </si>
  <si>
    <t>Sprint 3</t>
  </si>
  <si>
    <t>Sprint 4</t>
  </si>
  <si>
    <t>Sprint 5</t>
  </si>
  <si>
    <t>Totaal</t>
  </si>
  <si>
    <t>Totaal per sprint</t>
  </si>
  <si>
    <t>Story   Story Title     Score</t>
  </si>
  <si>
    <t>Sprint</t>
  </si>
  <si>
    <t>1       ENG2 Engels intake      3</t>
  </si>
  <si>
    <t>HWS5 In de cloud Hardware/Software</t>
  </si>
  <si>
    <t>HWS2</t>
  </si>
  <si>
    <t>HWS1</t>
  </si>
  <si>
    <t>REK1</t>
  </si>
  <si>
    <t>2       HWS1 Assembleren Hardware/Software      2</t>
  </si>
  <si>
    <t>HWS8 De keuze opdracht Hardware/Software</t>
  </si>
  <si>
    <t>HWS3</t>
  </si>
  <si>
    <t>HWS6</t>
  </si>
  <si>
    <t>ENG 1</t>
  </si>
  <si>
    <t>3       HWS2 De installatie Hardware/Software   3</t>
  </si>
  <si>
    <t>MOS1</t>
  </si>
  <si>
    <t>Niet af, verzet naar Sprint3</t>
  </si>
  <si>
    <t>BPV4</t>
  </si>
  <si>
    <t>SDE3</t>
  </si>
  <si>
    <t>PJB5</t>
  </si>
  <si>
    <t>4       HWS3 De applicaties Hardware/Software   3</t>
  </si>
  <si>
    <t>PJB6</t>
  </si>
  <si>
    <t>STP</t>
  </si>
  <si>
    <t>Random</t>
  </si>
  <si>
    <t>SDE4</t>
  </si>
  <si>
    <t>NED1</t>
  </si>
  <si>
    <t>5       HWS4 Randapparatuur Hardware/Software   1</t>
  </si>
  <si>
    <t>STX-X SCR1 Startup ceremonie Scrum</t>
  </si>
  <si>
    <t>SCR2 Project planning ceremonie Scrum</t>
  </si>
  <si>
    <t>NED2</t>
  </si>
  <si>
    <t>6       HWS5 In de cloud Hardware/Software      0</t>
  </si>
  <si>
    <t>HWS8G</t>
  </si>
  <si>
    <t xml:space="preserve">SCR3 Sprint planning ceremonie Scrum </t>
  </si>
  <si>
    <t>ENG2</t>
  </si>
  <si>
    <t>7       HWS6 Data data data Hardware/Software   3</t>
  </si>
  <si>
    <t>HWS8L De keuze opdracht Hardware/Software</t>
  </si>
  <si>
    <t>PJB4</t>
  </si>
  <si>
    <t>Kan niet</t>
  </si>
  <si>
    <t>HWS7</t>
  </si>
  <si>
    <t>SCB</t>
  </si>
  <si>
    <t>8       HWS7 Netwerken 1 Hardware/Software      3</t>
  </si>
  <si>
    <t>APP 1</t>
  </si>
  <si>
    <t>Mos1</t>
  </si>
  <si>
    <t>BDC Burn Down Sheet</t>
  </si>
  <si>
    <t>9       HWS8 De keuze opdracht Hardware/Software        8</t>
  </si>
  <si>
    <t>PJB1 Nulmeting</t>
  </si>
  <si>
    <t>10      HWS8G De keuze opdracht Hardware/Software       4</t>
  </si>
  <si>
    <t>HWS4 Randapparatuur</t>
  </si>
  <si>
    <t>SDE2</t>
  </si>
  <si>
    <t>11      HWS8L De keuze opdracht Hardware/Software       4</t>
  </si>
  <si>
    <t>12      MOS1 Microsoft Word Microsoft Office Speciali   3</t>
  </si>
  <si>
    <t>13      NED1 Nederlands werkwoordspelling Nederlands    5</t>
  </si>
  <si>
    <t>14      NED2 Nederlands intake Nederlands       5</t>
  </si>
  <si>
    <t>15      REK1 Rekenen 2F/3F Rekenen      2</t>
  </si>
  <si>
    <t>16      SCB Scrumboard Scrum    5</t>
  </si>
  <si>
    <t>17      SDE2 Efficientie binnen een servicedesk omgeving Servicedesk    2</t>
  </si>
  <si>
    <t>18      SDE3 Het telefoonscript Servicedesk     5</t>
  </si>
  <si>
    <t>19      SDE4 Uitvoeren van het telefoonscript Servicedesk       5</t>
  </si>
  <si>
    <t>20      STP Standup Scrum       5</t>
  </si>
  <si>
    <t>21      STX-X BPV4 De elevator pitch BPV        3</t>
  </si>
  <si>
    <t>22      STX-X PJB1 Wat ben ik competent! Projectbegeleiding     5</t>
  </si>
  <si>
    <t>23      STX-X PJB4 Funtioneringsgesprek Projectbegeleiding      8</t>
  </si>
  <si>
    <t>24      STX-X PJB5 De eindevaluatie Projectbegeleiding  8</t>
  </si>
  <si>
    <t>25      STX-X PJB6 Studentenraad Projectbegeleiding     3</t>
  </si>
  <si>
    <t>26      STX-X SCR1 Startup ceremonie Scrum R    8</t>
  </si>
  <si>
    <t>27      STX-X SCR2 Project planning ceremonie Scrum     8</t>
  </si>
  <si>
    <t>28      STX-X SCR3 Sprint planning ceremonie Scrum      8</t>
  </si>
  <si>
    <t>29      APP1    1</t>
  </si>
  <si>
    <t>30      BDC Burn Down Sheet     5</t>
  </si>
  <si>
    <t>31      ENG1 lets get started 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</si>
</sst>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 Unicode MS"/>
    </font>
    <font>
      <b/>
      <sz val="10"/>
      <color rgb="FF000000"/>
      <name val="Arial Unicode MS"/>
    </font>
    <font>
      <i/>
      <u/>
      <sz val="10"/>
      <color rgb="FF000000"/>
      <name val="Arial Unicode MS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Burndown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Sprint!$B$1</c:f>
              <c:strCache>
                <c:ptCount val="1"/>
                <c:pt idx="0">
                  <c:v>Standaard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Sprint!$A$2:$A$7</c:f>
              <c:strCache>
                <c:ptCount val="6"/>
                <c:pt idx="0">
                  <c:v>Begin</c:v>
                </c:pt>
                <c:pt idx="1">
                  <c:v>Sprint 1</c:v>
                </c:pt>
                <c:pt idx="2">
                  <c:v>Sprint 2</c:v>
                </c:pt>
                <c:pt idx="3">
                  <c:v>Sprint 3</c:v>
                </c:pt>
                <c:pt idx="4">
                  <c:v>Sprint 4</c:v>
                </c:pt>
                <c:pt idx="5">
                  <c:v>Sprint 5</c:v>
                </c:pt>
              </c:strCache>
            </c:strRef>
          </c:cat>
          <c:val>
            <c:numRef>
              <c:f>Sprint!$B$2:$B$7</c:f>
              <c:numCache>
                <c:formatCode>General</c:formatCode>
                <c:ptCount val="6"/>
                <c:pt idx="0">
                  <c:v>118</c:v>
                </c:pt>
                <c:pt idx="1">
                  <c:v>94.4</c:v>
                </c:pt>
                <c:pt idx="2">
                  <c:v>70.8</c:v>
                </c:pt>
                <c:pt idx="3">
                  <c:v>47.199999999999989</c:v>
                </c:pt>
                <c:pt idx="4">
                  <c:v>23.599999999999994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A-4F8C-93BA-A248A6DDF4B2}"/>
            </c:ext>
          </c:extLst>
        </c:ser>
        <c:ser>
          <c:idx val="1"/>
          <c:order val="1"/>
          <c:tx>
            <c:strRef>
              <c:f>Sprint!$C$1</c:f>
              <c:strCache>
                <c:ptCount val="1"/>
                <c:pt idx="0">
                  <c:v>Gepland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Sprint!$A$2:$A$7</c:f>
              <c:strCache>
                <c:ptCount val="6"/>
                <c:pt idx="0">
                  <c:v>Begin</c:v>
                </c:pt>
                <c:pt idx="1">
                  <c:v>Sprint 1</c:v>
                </c:pt>
                <c:pt idx="2">
                  <c:v>Sprint 2</c:v>
                </c:pt>
                <c:pt idx="3">
                  <c:v>Sprint 3</c:v>
                </c:pt>
                <c:pt idx="4">
                  <c:v>Sprint 4</c:v>
                </c:pt>
                <c:pt idx="5">
                  <c:v>Sprint 5</c:v>
                </c:pt>
              </c:strCache>
            </c:strRef>
          </c:cat>
          <c:val>
            <c:numRef>
              <c:f>Sprint!$C$2:$C$7</c:f>
              <c:numCache>
                <c:formatCode>General</c:formatCode>
                <c:ptCount val="6"/>
                <c:pt idx="0">
                  <c:v>118</c:v>
                </c:pt>
                <c:pt idx="1">
                  <c:v>118</c:v>
                </c:pt>
                <c:pt idx="2">
                  <c:v>81</c:v>
                </c:pt>
                <c:pt idx="3">
                  <c:v>63</c:v>
                </c:pt>
                <c:pt idx="4">
                  <c:v>29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A-4F8C-93BA-A248A6DDF4B2}"/>
            </c:ext>
          </c:extLst>
        </c:ser>
        <c:ser>
          <c:idx val="2"/>
          <c:order val="2"/>
          <c:tx>
            <c:strRef>
              <c:f>Sprint!$D$1</c:f>
              <c:strCache>
                <c:ptCount val="1"/>
                <c:pt idx="0">
                  <c:v>Huidig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Sprint!$A$2:$A$7</c:f>
              <c:strCache>
                <c:ptCount val="6"/>
                <c:pt idx="0">
                  <c:v>Begin</c:v>
                </c:pt>
                <c:pt idx="1">
                  <c:v>Sprint 1</c:v>
                </c:pt>
                <c:pt idx="2">
                  <c:v>Sprint 2</c:v>
                </c:pt>
                <c:pt idx="3">
                  <c:v>Sprint 3</c:v>
                </c:pt>
                <c:pt idx="4">
                  <c:v>Sprint 4</c:v>
                </c:pt>
                <c:pt idx="5">
                  <c:v>Sprint 5</c:v>
                </c:pt>
              </c:strCache>
            </c:strRef>
          </c:cat>
          <c:val>
            <c:numRef>
              <c:f>Sprint!$D$2:$D$7</c:f>
              <c:numCache>
                <c:formatCode>General</c:formatCode>
                <c:ptCount val="6"/>
                <c:pt idx="0">
                  <c:v>118</c:v>
                </c:pt>
                <c:pt idx="1">
                  <c:v>118</c:v>
                </c:pt>
                <c:pt idx="2">
                  <c:v>88</c:v>
                </c:pt>
                <c:pt idx="3">
                  <c:v>63</c:v>
                </c:pt>
                <c:pt idx="4">
                  <c:v>63</c:v>
                </c:pt>
                <c:pt idx="5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EA-4F8C-93BA-A248A6DDF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118408"/>
        <c:axId val="2143123800"/>
      </c:lineChart>
      <c:catAx>
        <c:axId val="214311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123800"/>
        <c:crosses val="autoZero"/>
        <c:auto val="1"/>
        <c:lblAlgn val="ctr"/>
        <c:lblOffset val="100"/>
        <c:noMultiLvlLbl val="0"/>
      </c:catAx>
      <c:valAx>
        <c:axId val="214312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11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12700</xdr:rowOff>
    </xdr:from>
    <xdr:to>
      <xdr:col>11</xdr:col>
      <xdr:colOff>139700</xdr:colOff>
      <xdr:row>26</xdr:row>
      <xdr:rowOff>88900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51"/>
  <sheetViews>
    <sheetView topLeftCell="A22" zoomScale="115" zoomScaleNormal="115" zoomScalePageLayoutView="115" workbookViewId="0">
      <selection activeCell="B32" sqref="B32"/>
    </sheetView>
  </sheetViews>
  <sheetFormatPr defaultColWidth="11" defaultRowHeight="15.75"/>
  <cols>
    <col min="1" max="1" width="11" customWidth="1"/>
  </cols>
  <sheetData>
    <row r="1" spans="1:12">
      <c r="B1" t="s">
        <v>0</v>
      </c>
      <c r="C1" t="s">
        <v>1</v>
      </c>
      <c r="D1" t="s">
        <v>2</v>
      </c>
    </row>
    <row r="2" spans="1:12">
      <c r="A2" t="s">
        <v>3</v>
      </c>
      <c r="B2">
        <f>K3</f>
        <v>118</v>
      </c>
      <c r="C2">
        <f>K3</f>
        <v>118</v>
      </c>
      <c r="D2">
        <f>K3</f>
        <v>118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</row>
    <row r="3" spans="1:12">
      <c r="A3" t="s">
        <v>4</v>
      </c>
      <c r="B3">
        <f>K3-L3</f>
        <v>94.4</v>
      </c>
      <c r="C3">
        <f>K3-F3</f>
        <v>118</v>
      </c>
      <c r="D3">
        <f>K3</f>
        <v>118</v>
      </c>
      <c r="F3" s="1">
        <f>SUM(F4:F12)</f>
        <v>0</v>
      </c>
      <c r="G3" s="1">
        <f>M20</f>
        <v>37</v>
      </c>
      <c r="H3" s="1">
        <f>U20</f>
        <v>18</v>
      </c>
      <c r="I3" s="1">
        <f>AC20</f>
        <v>34</v>
      </c>
      <c r="J3" s="1">
        <f>AK20</f>
        <v>29</v>
      </c>
      <c r="K3" s="1">
        <f>SUM(F3:J3)</f>
        <v>118</v>
      </c>
      <c r="L3" s="1">
        <f>K3/5</f>
        <v>23.6</v>
      </c>
    </row>
    <row r="4" spans="1:12">
      <c r="A4" t="s">
        <v>5</v>
      </c>
      <c r="B4">
        <f>K3-(2*L3)</f>
        <v>70.8</v>
      </c>
      <c r="C4">
        <f>K3-F3-G3</f>
        <v>81</v>
      </c>
      <c r="D4">
        <f>K3-N20</f>
        <v>88</v>
      </c>
    </row>
    <row r="5" spans="1:12">
      <c r="A5" t="s">
        <v>6</v>
      </c>
      <c r="B5">
        <f>K3-(3*L3)</f>
        <v>47.199999999999989</v>
      </c>
      <c r="C5">
        <f>K3-F3-G3-H3</f>
        <v>63</v>
      </c>
      <c r="D5">
        <f>K3-N20-V20</f>
        <v>63</v>
      </c>
    </row>
    <row r="6" spans="1:12">
      <c r="A6" t="s">
        <v>7</v>
      </c>
      <c r="B6">
        <f>K3-(4*L3)</f>
        <v>23.599999999999994</v>
      </c>
      <c r="C6">
        <f>K3-F3-G3-H3-I3</f>
        <v>29</v>
      </c>
      <c r="D6">
        <f>K3-N20-V20-AD20</f>
        <v>63</v>
      </c>
    </row>
    <row r="7" spans="1:12">
      <c r="A7" t="s">
        <v>8</v>
      </c>
      <c r="B7">
        <f>K3-(5*L3)</f>
        <v>0</v>
      </c>
      <c r="C7">
        <f>K3-F3-G3-H3-I3-J3</f>
        <v>0</v>
      </c>
      <c r="D7">
        <f>K3-N20-V20-AD20-AL20</f>
        <v>62</v>
      </c>
    </row>
    <row r="18" spans="1:38">
      <c r="G18" s="2"/>
    </row>
    <row r="19" spans="1:38">
      <c r="G19" s="2"/>
    </row>
    <row r="20" spans="1:38">
      <c r="A20" s="2" t="s">
        <v>11</v>
      </c>
      <c r="G20" s="3" t="s">
        <v>12</v>
      </c>
      <c r="J20" s="5" t="s">
        <v>5</v>
      </c>
      <c r="L20" s="1" t="s">
        <v>9</v>
      </c>
      <c r="M20" s="1">
        <f>SUM(M21:M35)</f>
        <v>37</v>
      </c>
      <c r="N20" s="1">
        <f>SUM(N21:N35)</f>
        <v>30</v>
      </c>
      <c r="R20" s="5" t="s">
        <v>6</v>
      </c>
      <c r="T20" s="1" t="s">
        <v>9</v>
      </c>
      <c r="U20" s="1">
        <f>SUM(U21:U35)</f>
        <v>18</v>
      </c>
      <c r="V20" s="1">
        <f>SUM(V21:V35)</f>
        <v>25</v>
      </c>
      <c r="Z20" s="5" t="s">
        <v>7</v>
      </c>
      <c r="AB20" s="1" t="s">
        <v>9</v>
      </c>
      <c r="AC20" s="1">
        <f>SUM(AC21:AC28)</f>
        <v>34</v>
      </c>
      <c r="AD20" s="1">
        <f>SUM(AD21:AD35)</f>
        <v>0</v>
      </c>
      <c r="AH20" s="5" t="s">
        <v>8</v>
      </c>
      <c r="AJ20" s="1" t="s">
        <v>9</v>
      </c>
      <c r="AK20" s="1">
        <f>SUM(AK21:AK27)</f>
        <v>29</v>
      </c>
      <c r="AL20" s="1">
        <f>SUM(AL21:AL35)</f>
        <v>1</v>
      </c>
    </row>
    <row r="21" spans="1:38">
      <c r="A21" s="2" t="s">
        <v>13</v>
      </c>
      <c r="G21" s="1">
        <v>5</v>
      </c>
      <c r="J21" t="s">
        <v>14</v>
      </c>
      <c r="M21">
        <v>0</v>
      </c>
      <c r="N21">
        <v>0</v>
      </c>
      <c r="R21" t="s">
        <v>15</v>
      </c>
      <c r="U21">
        <v>3</v>
      </c>
      <c r="V21">
        <v>3</v>
      </c>
      <c r="Z21" t="s">
        <v>16</v>
      </c>
      <c r="AC21">
        <v>2</v>
      </c>
      <c r="AH21" t="s">
        <v>17</v>
      </c>
      <c r="AK21">
        <v>2</v>
      </c>
    </row>
    <row r="22" spans="1:38">
      <c r="A22" s="2" t="s">
        <v>18</v>
      </c>
      <c r="G22" s="1">
        <v>4</v>
      </c>
      <c r="J22" t="s">
        <v>19</v>
      </c>
      <c r="M22">
        <v>8</v>
      </c>
      <c r="N22">
        <v>8</v>
      </c>
      <c r="R22" t="s">
        <v>20</v>
      </c>
      <c r="U22">
        <v>3</v>
      </c>
      <c r="V22">
        <v>3</v>
      </c>
      <c r="Z22" t="s">
        <v>21</v>
      </c>
      <c r="AC22">
        <v>3</v>
      </c>
      <c r="AH22" t="s">
        <v>22</v>
      </c>
      <c r="AK22">
        <v>1</v>
      </c>
      <c r="AL22">
        <v>1</v>
      </c>
    </row>
    <row r="23" spans="1:38">
      <c r="A23" s="2" t="s">
        <v>23</v>
      </c>
      <c r="G23" s="1">
        <v>3</v>
      </c>
      <c r="J23" t="s">
        <v>24</v>
      </c>
      <c r="M23">
        <v>3</v>
      </c>
      <c r="O23" t="s">
        <v>25</v>
      </c>
      <c r="R23" t="s">
        <v>26</v>
      </c>
      <c r="U23">
        <v>3</v>
      </c>
      <c r="V23">
        <v>3</v>
      </c>
      <c r="Z23" t="s">
        <v>27</v>
      </c>
      <c r="AC23">
        <v>5</v>
      </c>
      <c r="AH23" t="s">
        <v>28</v>
      </c>
      <c r="AK23">
        <v>8</v>
      </c>
    </row>
    <row r="24" spans="1:38">
      <c r="A24" s="2" t="s">
        <v>29</v>
      </c>
      <c r="G24" s="1">
        <v>3</v>
      </c>
      <c r="J24" t="s">
        <v>30</v>
      </c>
      <c r="M24">
        <v>3</v>
      </c>
      <c r="N24">
        <v>3</v>
      </c>
      <c r="R24" t="s">
        <v>31</v>
      </c>
      <c r="U24" t="s">
        <v>32</v>
      </c>
      <c r="Z24" t="s">
        <v>33</v>
      </c>
      <c r="AC24">
        <v>5</v>
      </c>
      <c r="AH24" t="s">
        <v>34</v>
      </c>
      <c r="AK24">
        <v>5</v>
      </c>
    </row>
    <row r="25" spans="1:38">
      <c r="A25" s="2" t="s">
        <v>35</v>
      </c>
      <c r="G25" s="1">
        <v>2</v>
      </c>
      <c r="J25" t="s">
        <v>36</v>
      </c>
      <c r="M25">
        <v>8</v>
      </c>
      <c r="N25">
        <v>8</v>
      </c>
      <c r="Z25" t="s">
        <v>37</v>
      </c>
      <c r="AC25">
        <v>8</v>
      </c>
      <c r="AH25" t="s">
        <v>38</v>
      </c>
      <c r="AK25">
        <v>5</v>
      </c>
    </row>
    <row r="26" spans="1:38">
      <c r="A26" s="2" t="s">
        <v>39</v>
      </c>
      <c r="G26" s="1">
        <v>2</v>
      </c>
      <c r="J26" t="s">
        <v>40</v>
      </c>
      <c r="M26">
        <v>4</v>
      </c>
      <c r="N26">
        <v>4</v>
      </c>
      <c r="Z26" t="s">
        <v>41</v>
      </c>
      <c r="AC26">
        <v>8</v>
      </c>
      <c r="AH26" t="s">
        <v>42</v>
      </c>
      <c r="AK26">
        <v>3</v>
      </c>
    </row>
    <row r="27" spans="1:38">
      <c r="A27" s="2" t="s">
        <v>43</v>
      </c>
      <c r="G27" s="1">
        <v>3</v>
      </c>
      <c r="J27" t="s">
        <v>44</v>
      </c>
      <c r="M27">
        <v>4</v>
      </c>
      <c r="O27" t="s">
        <v>25</v>
      </c>
      <c r="R27" t="s">
        <v>45</v>
      </c>
      <c r="U27" t="s">
        <v>46</v>
      </c>
      <c r="Z27" t="s">
        <v>47</v>
      </c>
      <c r="AC27">
        <v>3</v>
      </c>
      <c r="AH27" t="s">
        <v>48</v>
      </c>
      <c r="AK27">
        <v>5</v>
      </c>
    </row>
    <row r="28" spans="1:38">
      <c r="A28" s="2" t="s">
        <v>49</v>
      </c>
      <c r="G28" s="1">
        <v>3</v>
      </c>
      <c r="J28" t="s">
        <v>50</v>
      </c>
      <c r="M28">
        <v>1</v>
      </c>
      <c r="N28">
        <v>1</v>
      </c>
      <c r="R28" t="s">
        <v>51</v>
      </c>
      <c r="U28">
        <v>3</v>
      </c>
      <c r="V28">
        <v>3</v>
      </c>
      <c r="AH28" t="s">
        <v>52</v>
      </c>
      <c r="AK28">
        <v>5</v>
      </c>
    </row>
    <row r="29" spans="1:38">
      <c r="A29" s="4" t="s">
        <v>53</v>
      </c>
      <c r="G29" s="1">
        <v>2</v>
      </c>
      <c r="J29" t="s">
        <v>54</v>
      </c>
      <c r="M29">
        <v>5</v>
      </c>
      <c r="N29">
        <v>5</v>
      </c>
      <c r="R29" t="s">
        <v>44</v>
      </c>
      <c r="U29">
        <v>4</v>
      </c>
      <c r="V29">
        <v>4</v>
      </c>
    </row>
    <row r="30" spans="1:38">
      <c r="A30" s="2" t="s">
        <v>55</v>
      </c>
      <c r="G30" s="1">
        <v>5</v>
      </c>
      <c r="J30" t="s">
        <v>56</v>
      </c>
      <c r="M30">
        <v>1</v>
      </c>
      <c r="N30">
        <v>1</v>
      </c>
      <c r="R30" t="s">
        <v>57</v>
      </c>
      <c r="U30">
        <v>2</v>
      </c>
      <c r="V30">
        <v>2</v>
      </c>
    </row>
    <row r="31" spans="1:38">
      <c r="A31" s="2" t="s">
        <v>58</v>
      </c>
      <c r="G31" s="1">
        <v>2</v>
      </c>
    </row>
    <row r="32" spans="1:38">
      <c r="A32" s="2" t="s">
        <v>59</v>
      </c>
      <c r="G32" s="1">
        <v>2</v>
      </c>
      <c r="V32">
        <v>4</v>
      </c>
    </row>
    <row r="33" spans="1:22">
      <c r="A33" s="2" t="s">
        <v>60</v>
      </c>
      <c r="G33" s="1">
        <v>5</v>
      </c>
      <c r="V33">
        <v>3</v>
      </c>
    </row>
    <row r="34" spans="1:22">
      <c r="A34" s="2" t="s">
        <v>61</v>
      </c>
      <c r="G34" s="1">
        <v>5</v>
      </c>
    </row>
    <row r="35" spans="1:22">
      <c r="A35" s="2" t="s">
        <v>62</v>
      </c>
      <c r="G35" s="1">
        <v>5</v>
      </c>
    </row>
    <row r="36" spans="1:22">
      <c r="A36" s="2" t="s">
        <v>63</v>
      </c>
      <c r="G36" s="1">
        <v>5</v>
      </c>
    </row>
    <row r="37" spans="1:22">
      <c r="A37" s="2" t="s">
        <v>64</v>
      </c>
      <c r="G37" s="1">
        <v>4</v>
      </c>
    </row>
    <row r="38" spans="1:22">
      <c r="A38" s="2" t="s">
        <v>65</v>
      </c>
      <c r="G38" s="1">
        <v>4</v>
      </c>
    </row>
    <row r="39" spans="1:22">
      <c r="A39" s="2" t="s">
        <v>66</v>
      </c>
      <c r="G39" s="1">
        <v>4</v>
      </c>
    </row>
    <row r="40" spans="1:22">
      <c r="A40" s="2" t="s">
        <v>67</v>
      </c>
      <c r="G40" s="1">
        <v>3</v>
      </c>
    </row>
    <row r="41" spans="1:22">
      <c r="A41" s="2" t="s">
        <v>68</v>
      </c>
      <c r="G41" s="1">
        <v>3</v>
      </c>
    </row>
    <row r="42" spans="1:22">
      <c r="A42" s="2" t="s">
        <v>69</v>
      </c>
      <c r="G42" s="1">
        <v>2</v>
      </c>
    </row>
    <row r="43" spans="1:22">
      <c r="A43" s="2" t="s">
        <v>70</v>
      </c>
      <c r="G43" s="1">
        <v>4</v>
      </c>
    </row>
    <row r="44" spans="1:22">
      <c r="A44" s="2" t="s">
        <v>71</v>
      </c>
      <c r="G44" s="1">
        <v>4</v>
      </c>
    </row>
    <row r="45" spans="1:22">
      <c r="A45" s="2" t="s">
        <v>72</v>
      </c>
      <c r="G45" s="1">
        <v>4</v>
      </c>
    </row>
    <row r="46" spans="1:22">
      <c r="A46" s="2" t="s">
        <v>73</v>
      </c>
      <c r="G46" s="1">
        <v>2</v>
      </c>
    </row>
    <row r="47" spans="1:22">
      <c r="A47" s="2" t="s">
        <v>74</v>
      </c>
      <c r="G47" s="1">
        <v>2</v>
      </c>
    </row>
    <row r="48" spans="1:22">
      <c r="A48" s="2" t="s">
        <v>75</v>
      </c>
      <c r="G48" s="1">
        <v>2</v>
      </c>
    </row>
    <row r="49" spans="1:7">
      <c r="A49" s="2" t="s">
        <v>76</v>
      </c>
      <c r="G49" s="1">
        <v>2</v>
      </c>
    </row>
    <row r="50" spans="1:7">
      <c r="A50" s="2" t="s">
        <v>77</v>
      </c>
      <c r="G50" s="1">
        <v>5</v>
      </c>
    </row>
    <row r="51" spans="1:7">
      <c r="A51" s="2" t="s">
        <v>78</v>
      </c>
      <c r="G51" s="1">
        <v>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3" workbookViewId="0">
      <selection activeCell="N8" sqref="N8"/>
    </sheetView>
  </sheetViews>
  <sheetFormatPr defaultColWidth="11" defaultRowHeight="15.75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D7A7A7C9160F478CF970C458C61BF5" ma:contentTypeVersion="0" ma:contentTypeDescription="Een nieuw document maken." ma:contentTypeScope="" ma:versionID="a5a7d27055eaeb4412ea9189ee4a4df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026c954aec35dea8a68741baf22be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88E5B2-EF64-4C2D-970C-8536B3B61E7D}"/>
</file>

<file path=customXml/itemProps2.xml><?xml version="1.0" encoding="utf-8"?>
<ds:datastoreItem xmlns:ds="http://schemas.openxmlformats.org/officeDocument/2006/customXml" ds:itemID="{A1A22ABB-513D-4583-BFC1-8789B2ED636B}"/>
</file>

<file path=customXml/itemProps3.xml><?xml version="1.0" encoding="utf-8"?>
<ds:datastoreItem xmlns:ds="http://schemas.openxmlformats.org/officeDocument/2006/customXml" ds:itemID="{49B6A28A-1AEF-42FD-830D-03267E2C32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Office-gebruiker</dc:creator>
  <cp:keywords/>
  <dc:description/>
  <cp:lastModifiedBy>Jochem Kossen</cp:lastModifiedBy>
  <cp:revision/>
  <dcterms:created xsi:type="dcterms:W3CDTF">2015-09-17T13:35:58Z</dcterms:created>
  <dcterms:modified xsi:type="dcterms:W3CDTF">2019-11-18T21:19:40Z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0x0101003DD7A7A7C9160F478CF970C458C61BF5</vt:lpwstr>
  </property>
  <property fmtid="{D5CDD505-2E9C-101B-9397-08002B2CF9AE}" pid="3" name="AuthorIds_UIVersion_1536">
    <vt:lpwstr>10926</vt:lpwstr>
  </property>
</Properties>
</file>